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Inec_nas_01\balanza\Encuestas no financieras 2004\Avance 2026\II trim\Cuadros PDF\"/>
    </mc:Choice>
  </mc:AlternateContent>
  <bookViews>
    <workbookView xWindow="0" yWindow="0" windowWidth="21600" windowHeight="9735" tabRatio="820"/>
  </bookViews>
  <sheets>
    <sheet name="Cuadro 5 Renta" sheetId="84" r:id="rId1"/>
  </sheets>
  <definedNames>
    <definedName name="_xlnm.Print_Area" localSheetId="0">'Cuadro 5 Renta'!$A$1:$R$34</definedName>
    <definedName name="_xlnm.Print_Titles" localSheetId="0">'Cuadro 5 Renta'!$8:$13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8" i="84" l="1"/>
  <c r="I28" i="84"/>
  <c r="Q28" i="84" s="1"/>
  <c r="H28" i="84"/>
  <c r="C28" i="84"/>
  <c r="N27" i="84"/>
  <c r="M24" i="84"/>
  <c r="L24" i="84"/>
  <c r="K17" i="84"/>
  <c r="H27" i="84"/>
  <c r="C27" i="84"/>
  <c r="N26" i="84"/>
  <c r="I26" i="84"/>
  <c r="H26" i="84"/>
  <c r="H16" i="84" s="1"/>
  <c r="F24" i="84"/>
  <c r="C26" i="84"/>
  <c r="P15" i="84"/>
  <c r="N25" i="84"/>
  <c r="I25" i="84"/>
  <c r="H25" i="84"/>
  <c r="E24" i="84"/>
  <c r="D24" i="84"/>
  <c r="G24" i="84"/>
  <c r="N23" i="84"/>
  <c r="M18" i="84"/>
  <c r="L18" i="84"/>
  <c r="I23" i="84"/>
  <c r="C23" i="84"/>
  <c r="P19" i="84"/>
  <c r="O19" i="84"/>
  <c r="N22" i="84"/>
  <c r="M17" i="84"/>
  <c r="L17" i="84"/>
  <c r="I22" i="84"/>
  <c r="C22" i="84"/>
  <c r="D17" i="84"/>
  <c r="N21" i="84"/>
  <c r="N16" i="84" s="1"/>
  <c r="I21" i="84"/>
  <c r="Q21" i="84" s="1"/>
  <c r="H21" i="84"/>
  <c r="F16" i="84"/>
  <c r="E16" i="84"/>
  <c r="D16" i="84"/>
  <c r="N20" i="84"/>
  <c r="I20" i="84"/>
  <c r="J15" i="84"/>
  <c r="H20" i="84"/>
  <c r="G19" i="84"/>
  <c r="F19" i="84"/>
  <c r="E19" i="84"/>
  <c r="D19" i="84"/>
  <c r="L19" i="84"/>
  <c r="K19" i="84"/>
  <c r="J19" i="84"/>
  <c r="P18" i="84"/>
  <c r="O18" i="84"/>
  <c r="N18" i="84"/>
  <c r="J18" i="84"/>
  <c r="G18" i="84"/>
  <c r="F18" i="84"/>
  <c r="E18" i="84"/>
  <c r="D18" i="84"/>
  <c r="P17" i="84"/>
  <c r="G17" i="84"/>
  <c r="F17" i="84"/>
  <c r="E17" i="84"/>
  <c r="P16" i="84"/>
  <c r="O16" i="84"/>
  <c r="M16" i="84"/>
  <c r="L16" i="84"/>
  <c r="K16" i="84"/>
  <c r="J16" i="84"/>
  <c r="G16" i="84"/>
  <c r="M15" i="84"/>
  <c r="L15" i="84"/>
  <c r="K15" i="84"/>
  <c r="G15" i="84"/>
  <c r="F15" i="84"/>
  <c r="E15" i="84"/>
  <c r="D15" i="84"/>
  <c r="N17" i="84" l="1"/>
  <c r="P14" i="84"/>
  <c r="H24" i="84"/>
  <c r="L14" i="84"/>
  <c r="M14" i="84"/>
  <c r="C17" i="84"/>
  <c r="G14" i="84"/>
  <c r="C18" i="84"/>
  <c r="Q22" i="84"/>
  <c r="Q20" i="84"/>
  <c r="I15" i="84"/>
  <c r="I19" i="84"/>
  <c r="Q25" i="84"/>
  <c r="N15" i="84"/>
  <c r="N14" i="84" s="1"/>
  <c r="N24" i="84"/>
  <c r="E14" i="84"/>
  <c r="D14" i="84"/>
  <c r="Q23" i="84"/>
  <c r="I18" i="84"/>
  <c r="Q18" i="84" s="1"/>
  <c r="Q26" i="84"/>
  <c r="I16" i="84"/>
  <c r="Q16" i="84" s="1"/>
  <c r="F14" i="84"/>
  <c r="O17" i="84"/>
  <c r="C21" i="84"/>
  <c r="C16" i="84" s="1"/>
  <c r="I27" i="84"/>
  <c r="Q27" i="84" s="1"/>
  <c r="C20" i="84"/>
  <c r="O24" i="84"/>
  <c r="J24" i="84"/>
  <c r="K24" i="84"/>
  <c r="P24" i="84"/>
  <c r="H15" i="84"/>
  <c r="K18" i="84"/>
  <c r="K14" i="84" s="1"/>
  <c r="H23" i="84"/>
  <c r="H18" i="84" s="1"/>
  <c r="C25" i="84"/>
  <c r="C24" i="84" s="1"/>
  <c r="O15" i="84"/>
  <c r="J17" i="84"/>
  <c r="J14" i="84" s="1"/>
  <c r="H22" i="84"/>
  <c r="H17" i="84" s="1"/>
  <c r="N19" i="84"/>
  <c r="M19" i="84"/>
  <c r="Q19" i="84" l="1"/>
  <c r="H14" i="84"/>
  <c r="C19" i="84"/>
  <c r="C15" i="84"/>
  <c r="C14" i="84" s="1"/>
  <c r="I24" i="84"/>
  <c r="Q24" i="84" s="1"/>
  <c r="O14" i="84"/>
  <c r="I17" i="84"/>
  <c r="Q17" i="84" s="1"/>
  <c r="H19" i="84"/>
  <c r="I14" i="84"/>
  <c r="Q14" i="84" s="1"/>
  <c r="Q15" i="84"/>
</calcChain>
</file>

<file path=xl/sharedStrings.xml><?xml version="1.0" encoding="utf-8"?>
<sst xmlns="http://schemas.openxmlformats.org/spreadsheetml/2006/main" count="62" uniqueCount="34">
  <si>
    <t>Partida y sector</t>
  </si>
  <si>
    <t>Total</t>
  </si>
  <si>
    <t>Trimestre</t>
  </si>
  <si>
    <t>Primer</t>
  </si>
  <si>
    <t>Segundo</t>
  </si>
  <si>
    <t>Tercer</t>
  </si>
  <si>
    <t>Cuarto</t>
  </si>
  <si>
    <t>(P) Cifras preliminares.</t>
  </si>
  <si>
    <t>(E) Cifras estimadas.</t>
  </si>
  <si>
    <t>República de Panamá</t>
  </si>
  <si>
    <t>CONTRALORÍA GENERAL DE LA REPÚBLICA</t>
  </si>
  <si>
    <t>Instituto Nacional de Estadística y Censo</t>
  </si>
  <si>
    <t>Bancos de licencia general</t>
  </si>
  <si>
    <t>Bancos de licencia internacional</t>
  </si>
  <si>
    <t>Empresas de la Zona Libre de Colón</t>
  </si>
  <si>
    <t>Otras empresas</t>
  </si>
  <si>
    <t>Dividendos y utilidades distribuidas</t>
  </si>
  <si>
    <t>Utilidades reinvertidas y no distribuidas</t>
  </si>
  <si>
    <t>Línea núm.</t>
  </si>
  <si>
    <t xml:space="preserve">Variación                                                                                                                  </t>
  </si>
  <si>
    <t>porcentual</t>
  </si>
  <si>
    <t>(En millones de balboas)</t>
  </si>
  <si>
    <t>Renta de la Inversión Extranjera Directa</t>
  </si>
  <si>
    <t>2024 (P)</t>
  </si>
  <si>
    <t>Cuadro 5. RENTA DE LA INVERSIÓN EXTRANJERA DIRECTA EN LA REPÚBLICA,</t>
  </si>
  <si>
    <t>NOTA: De existir diferencia entre el total y los parciales, se debe al redondeo.</t>
  </si>
  <si>
    <t>2025 (P)</t>
  </si>
  <si>
    <t>2026 (E)</t>
  </si>
  <si>
    <t>SEGÚN PARTIDA Y SECTOR: AÑOS 2024-25 Y PRIMER SEMESTRE 2026</t>
  </si>
  <si>
    <t>semestre</t>
  </si>
  <si>
    <t xml:space="preserve"> Trimestre</t>
  </si>
  <si>
    <t>Primer semestre</t>
  </si>
  <si>
    <t>-     Cantidad nula o cero.</t>
  </si>
  <si>
    <t>2026-25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</si>
</sst>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;\-#,##0.0;\-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2" borderId="1" xfId="0" applyNumberFormat="1" applyFont="1" applyFill="1" applyBorder="1"/>
    <xf numFmtId="0" fontId="3" fillId="2" borderId="5" xfId="0" applyNumberFormat="1" applyFont="1" applyFill="1" applyBorder="1"/>
    <xf numFmtId="0" fontId="3" fillId="2" borderId="4" xfId="0" applyNumberFormat="1" applyFont="1" applyFill="1" applyBorder="1"/>
    <xf numFmtId="0" fontId="3" fillId="2" borderId="3" xfId="0" applyNumberFormat="1" applyFont="1" applyFill="1" applyBorder="1"/>
    <xf numFmtId="0" fontId="3" fillId="2" borderId="0" xfId="0" applyNumberFormat="1" applyFont="1" applyFill="1"/>
    <xf numFmtId="0" fontId="1" fillId="0" borderId="0" xfId="0" applyNumberFormat="1" applyFont="1" applyBorder="1" applyAlignment="1"/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/>
    </xf>
    <xf numFmtId="0" fontId="4" fillId="2" borderId="0" xfId="0" applyNumberFormat="1" applyFont="1" applyFill="1" applyAlignment="1">
      <alignment horizontal="right"/>
    </xf>
    <xf numFmtId="0" fontId="4" fillId="2" borderId="0" xfId="0" applyNumberFormat="1" applyFont="1" applyFill="1"/>
    <xf numFmtId="0" fontId="3" fillId="2" borderId="2" xfId="0" applyNumberFormat="1" applyFont="1" applyFill="1" applyBorder="1"/>
    <xf numFmtId="0" fontId="3" fillId="2" borderId="2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/>
    <xf numFmtId="0" fontId="3" fillId="0" borderId="0" xfId="0" applyNumberFormat="1" applyFont="1" applyFill="1" applyAlignment="1"/>
    <xf numFmtId="0" fontId="3" fillId="3" borderId="6" xfId="0" applyNumberFormat="1" applyFont="1" applyFill="1" applyBorder="1" applyAlignment="1" applyProtection="1">
      <alignment horizontal="left" indent="1"/>
    </xf>
    <xf numFmtId="0" fontId="3" fillId="3" borderId="6" xfId="0" applyNumberFormat="1" applyFont="1" applyFill="1" applyBorder="1" applyAlignment="1" applyProtection="1">
      <alignment horizontal="left"/>
    </xf>
    <xf numFmtId="0" fontId="3" fillId="3" borderId="6" xfId="0" applyNumberFormat="1" applyFont="1" applyFill="1" applyBorder="1" applyAlignment="1" applyProtection="1">
      <alignment horizontal="left" indent="3"/>
      <protection locked="0"/>
    </xf>
    <xf numFmtId="0" fontId="3" fillId="3" borderId="6" xfId="0" applyNumberFormat="1" applyFont="1" applyFill="1" applyBorder="1" applyAlignment="1" applyProtection="1">
      <alignment horizontal="left" indent="2"/>
      <protection locked="0"/>
    </xf>
    <xf numFmtId="164" fontId="3" fillId="2" borderId="0" xfId="0" applyNumberFormat="1" applyFont="1" applyFill="1"/>
    <xf numFmtId="0" fontId="3" fillId="2" borderId="6" xfId="0" applyNumberFormat="1" applyFont="1" applyFill="1" applyBorder="1" applyAlignment="1" applyProtection="1"/>
    <xf numFmtId="0" fontId="3" fillId="2" borderId="6" xfId="0" applyNumberFormat="1" applyFont="1" applyFill="1" applyBorder="1"/>
    <xf numFmtId="0" fontId="5" fillId="4" borderId="17" xfId="0" applyNumberFormat="1" applyFont="1" applyFill="1" applyBorder="1" applyAlignment="1" applyProtection="1">
      <alignment vertical="center"/>
    </xf>
    <xf numFmtId="0" fontId="5" fillId="4" borderId="18" xfId="0" applyNumberFormat="1" applyFont="1" applyFill="1" applyBorder="1" applyAlignment="1" applyProtection="1">
      <alignment vertical="center"/>
    </xf>
    <xf numFmtId="0" fontId="5" fillId="4" borderId="18" xfId="0" applyNumberFormat="1" applyFont="1" applyFill="1" applyBorder="1" applyAlignment="1" applyProtection="1">
      <alignment horizontal="center" vertical="top" wrapText="1"/>
    </xf>
    <xf numFmtId="0" fontId="5" fillId="4" borderId="18" xfId="0" applyNumberFormat="1" applyFont="1" applyFill="1" applyBorder="1" applyAlignment="1" applyProtection="1">
      <alignment horizontal="center" vertical="center"/>
    </xf>
    <xf numFmtId="0" fontId="5" fillId="4" borderId="15" xfId="0" applyNumberFormat="1" applyFont="1" applyFill="1" applyBorder="1" applyAlignment="1" applyProtection="1">
      <alignment horizontal="center" vertical="center"/>
    </xf>
    <xf numFmtId="0" fontId="5" fillId="4" borderId="19" xfId="0" applyNumberFormat="1" applyFont="1" applyFill="1" applyBorder="1" applyAlignment="1" applyProtection="1">
      <alignment vertical="center"/>
    </xf>
    <xf numFmtId="165" fontId="3" fillId="3" borderId="6" xfId="0" applyNumberFormat="1" applyFont="1" applyFill="1" applyBorder="1" applyAlignment="1" applyProtection="1"/>
    <xf numFmtId="165" fontId="3" fillId="2" borderId="6" xfId="0" applyNumberFormat="1" applyFont="1" applyFill="1" applyBorder="1"/>
    <xf numFmtId="0" fontId="5" fillId="4" borderId="26" xfId="0" applyNumberFormat="1" applyFont="1" applyFill="1" applyBorder="1" applyAlignment="1">
      <alignment horizontal="center" vertical="center"/>
    </xf>
    <xf numFmtId="0" fontId="3" fillId="0" borderId="0" xfId="0" quotePrefix="1" applyFont="1" applyFill="1" applyAlignment="1"/>
    <xf numFmtId="0" fontId="5" fillId="4" borderId="19" xfId="0" applyNumberFormat="1" applyFont="1" applyFill="1" applyBorder="1" applyAlignment="1">
      <alignment horizontal="center" vertical="center"/>
    </xf>
    <xf numFmtId="0" fontId="5" fillId="4" borderId="7" xfId="0" applyNumberFormat="1" applyFont="1" applyFill="1" applyBorder="1" applyAlignment="1" applyProtection="1">
      <alignment horizontal="center" vertical="center"/>
    </xf>
    <xf numFmtId="0" fontId="5" fillId="4" borderId="1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5" fillId="4" borderId="26" xfId="0" applyNumberFormat="1" applyFont="1" applyFill="1" applyBorder="1" applyAlignment="1">
      <alignment horizontal="right" vertical="center" wrapText="1"/>
    </xf>
    <xf numFmtId="0" fontId="5" fillId="4" borderId="27" xfId="0" applyNumberFormat="1" applyFont="1" applyFill="1" applyBorder="1" applyAlignment="1">
      <alignment horizontal="right" vertical="center" wrapText="1"/>
    </xf>
    <xf numFmtId="0" fontId="5" fillId="4" borderId="25" xfId="0" applyNumberFormat="1" applyFont="1" applyFill="1" applyBorder="1" applyAlignment="1">
      <alignment horizontal="right" vertical="center" wrapText="1"/>
    </xf>
    <xf numFmtId="0" fontId="5" fillId="4" borderId="22" xfId="0" applyNumberFormat="1" applyFont="1" applyFill="1" applyBorder="1" applyAlignment="1">
      <alignment horizontal="center" vertical="center"/>
    </xf>
    <xf numFmtId="0" fontId="5" fillId="4" borderId="10" xfId="0" applyNumberFormat="1" applyFont="1" applyFill="1" applyBorder="1" applyAlignment="1">
      <alignment horizontal="center" vertical="center"/>
    </xf>
    <xf numFmtId="0" fontId="5" fillId="4" borderId="23" xfId="0" applyNumberFormat="1" applyFont="1" applyFill="1" applyBorder="1" applyAlignment="1">
      <alignment horizontal="center" vertical="center"/>
    </xf>
    <xf numFmtId="0" fontId="5" fillId="4" borderId="25" xfId="0" applyNumberFormat="1" applyFont="1" applyFill="1" applyBorder="1" applyAlignment="1" applyProtection="1">
      <alignment horizontal="center" vertical="center"/>
    </xf>
    <xf numFmtId="0" fontId="5" fillId="4" borderId="16" xfId="0" applyNumberFormat="1" applyFont="1" applyFill="1" applyBorder="1" applyAlignment="1" applyProtection="1">
      <alignment horizontal="center" vertical="center"/>
    </xf>
    <xf numFmtId="0" fontId="5" fillId="4" borderId="14" xfId="0" applyNumberFormat="1" applyFont="1" applyFill="1" applyBorder="1" applyAlignment="1" applyProtection="1">
      <alignment horizontal="center" vertical="center"/>
    </xf>
    <xf numFmtId="0" fontId="5" fillId="4" borderId="24" xfId="0" applyNumberFormat="1" applyFont="1" applyFill="1" applyBorder="1" applyAlignment="1" applyProtection="1">
      <alignment horizontal="center" vertical="center"/>
    </xf>
    <xf numFmtId="0" fontId="5" fillId="4" borderId="7" xfId="0" applyNumberFormat="1" applyFont="1" applyFill="1" applyBorder="1" applyAlignment="1" applyProtection="1">
      <alignment horizontal="center" vertical="center"/>
    </xf>
    <xf numFmtId="0" fontId="5" fillId="4" borderId="11" xfId="0" applyNumberFormat="1" applyFont="1" applyFill="1" applyBorder="1" applyAlignment="1" applyProtection="1">
      <alignment horizontal="center" vertical="center"/>
    </xf>
    <xf numFmtId="0" fontId="5" fillId="4" borderId="17" xfId="0" applyNumberFormat="1" applyFont="1" applyFill="1" applyBorder="1" applyAlignment="1">
      <alignment horizontal="center" vertical="center"/>
    </xf>
    <xf numFmtId="0" fontId="5" fillId="4" borderId="19" xfId="0" applyNumberFormat="1" applyFont="1" applyFill="1" applyBorder="1" applyAlignment="1">
      <alignment horizontal="center" vertical="center"/>
    </xf>
    <xf numFmtId="0" fontId="5" fillId="4" borderId="17" xfId="0" applyNumberFormat="1" applyFont="1" applyFill="1" applyBorder="1" applyAlignment="1" applyProtection="1">
      <alignment horizontal="center" vertical="center" wrapText="1"/>
    </xf>
    <xf numFmtId="0" fontId="5" fillId="4" borderId="19" xfId="0" applyNumberFormat="1" applyFont="1" applyFill="1" applyBorder="1" applyAlignment="1" applyProtection="1">
      <alignment horizontal="center" vertical="center" wrapText="1"/>
    </xf>
    <xf numFmtId="0" fontId="5" fillId="4" borderId="12" xfId="0" applyNumberFormat="1" applyFont="1" applyFill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0" fontId="5" fillId="4" borderId="14" xfId="0" applyNumberFormat="1" applyFont="1" applyFill="1" applyBorder="1" applyAlignment="1">
      <alignment horizontal="left" vertical="center" wrapText="1"/>
    </xf>
    <xf numFmtId="0" fontId="5" fillId="4" borderId="20" xfId="0" applyNumberFormat="1" applyFont="1" applyFill="1" applyBorder="1" applyAlignment="1">
      <alignment horizontal="center" vertical="center"/>
    </xf>
    <xf numFmtId="0" fontId="5" fillId="4" borderId="8" xfId="0" applyNumberFormat="1" applyFont="1" applyFill="1" applyBorder="1" applyAlignment="1">
      <alignment horizontal="center" vertical="center"/>
    </xf>
    <xf numFmtId="0" fontId="5" fillId="4" borderId="21" xfId="0" applyNumberFormat="1" applyFont="1" applyFill="1" applyBorder="1" applyAlignment="1">
      <alignment horizontal="center" vertical="center"/>
    </xf>
    <xf numFmtId="0" fontId="5" fillId="4" borderId="26" xfId="0" applyNumberFormat="1" applyFont="1" applyFill="1" applyBorder="1" applyAlignment="1" applyProtection="1">
      <alignment horizontal="center" vertical="center"/>
    </xf>
    <xf numFmtId="0" fontId="5" fillId="4" borderId="9" xfId="0" applyNumberFormat="1" applyFont="1" applyFill="1" applyBorder="1" applyAlignment="1" applyProtection="1">
      <alignment horizontal="center" vertical="center"/>
    </xf>
    <xf numFmtId="0" fontId="5" fillId="4" borderId="12" xfId="0" applyNumberFormat="1" applyFont="1" applyFill="1" applyBorder="1" applyAlignment="1" applyProtection="1">
      <alignment horizontal="center" vertical="center"/>
    </xf>
    <xf numFmtId="165" fontId="4" fillId="0" borderId="6" xfId="0" applyNumberFormat="1" applyFont="1" applyFill="1" applyBorder="1" applyAlignment="1" applyProtection="1"/>
    <xf numFmtId="165" fontId="4" fillId="3" borderId="6" xfId="0" applyNumberFormat="1" applyFont="1" applyFill="1" applyBorder="1" applyAlignment="1" applyProtection="1"/>
    <xf numFmtId="165" fontId="3" fillId="0" borderId="6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showGridLines="0" tabSelected="1" zoomScaleNormal="100" zoomScaleSheetLayoutView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sqref="A1:G1"/>
    </sheetView>
  </sheetViews>
  <sheetFormatPr baseColWidth="10" defaultRowHeight="12.75" customHeight="1" x14ac:dyDescent="0.2"/>
  <cols>
    <col min="1" max="1" width="6.7109375" style="5" customWidth="1"/>
    <col min="2" max="2" width="48.5703125" style="5" customWidth="1"/>
    <col min="3" max="7" width="11.5703125" style="5" customWidth="1"/>
    <col min="8" max="9" width="10.7109375" style="5" customWidth="1"/>
    <col min="10" max="13" width="10.5703125" style="5" customWidth="1"/>
    <col min="14" max="14" width="10.7109375" style="5" customWidth="1"/>
    <col min="15" max="16" width="10.5703125" style="5" customWidth="1"/>
    <col min="17" max="17" width="10.7109375" style="5" customWidth="1"/>
    <col min="18" max="18" width="6.7109375" style="5" customWidth="1"/>
    <col min="19" max="16384" width="11.42578125" style="5"/>
  </cols>
  <sheetData>
    <row r="1" spans="1:21" ht="12.75" customHeight="1" x14ac:dyDescent="0.2">
      <c r="A1" s="35" t="s">
        <v>9</v>
      </c>
      <c r="B1" s="35"/>
      <c r="C1" s="35"/>
      <c r="D1" s="35"/>
      <c r="E1" s="35"/>
      <c r="F1" s="35"/>
      <c r="G1" s="35"/>
      <c r="H1" s="36" t="s">
        <v>9</v>
      </c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21" ht="12.75" customHeight="1" x14ac:dyDescent="0.2">
      <c r="A2" s="37" t="s">
        <v>10</v>
      </c>
      <c r="B2" s="37"/>
      <c r="C2" s="37"/>
      <c r="D2" s="37"/>
      <c r="E2" s="37"/>
      <c r="F2" s="37"/>
      <c r="G2" s="37"/>
      <c r="H2" s="38" t="s">
        <v>10</v>
      </c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1" ht="12.75" customHeight="1" x14ac:dyDescent="0.2">
      <c r="A3" s="35" t="s">
        <v>11</v>
      </c>
      <c r="B3" s="35"/>
      <c r="C3" s="35"/>
      <c r="D3" s="35"/>
      <c r="E3" s="35"/>
      <c r="F3" s="35"/>
      <c r="G3" s="35"/>
      <c r="H3" s="36" t="s">
        <v>11</v>
      </c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21" ht="6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21" s="10" customFormat="1" ht="12.75" customHeight="1" x14ac:dyDescent="0.2">
      <c r="A5" s="7" t="s">
        <v>24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 t="s">
        <v>24</v>
      </c>
      <c r="S5" s="9"/>
      <c r="T5" s="9"/>
      <c r="U5" s="9"/>
    </row>
    <row r="6" spans="1:21" s="10" customFormat="1" ht="12.75" customHeight="1" x14ac:dyDescent="0.2">
      <c r="A6" s="7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 t="s">
        <v>28</v>
      </c>
      <c r="S6" s="9"/>
      <c r="T6" s="9"/>
      <c r="U6" s="9"/>
    </row>
    <row r="7" spans="1:21" ht="6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21" ht="14.1" customHeight="1" x14ac:dyDescent="0.2">
      <c r="A8" s="55" t="s">
        <v>18</v>
      </c>
      <c r="B8" s="22"/>
      <c r="C8" s="58" t="s">
        <v>22</v>
      </c>
      <c r="D8" s="59"/>
      <c r="E8" s="59"/>
      <c r="F8" s="59"/>
      <c r="G8" s="60"/>
      <c r="H8" s="61" t="s">
        <v>22</v>
      </c>
      <c r="I8" s="62"/>
      <c r="J8" s="62"/>
      <c r="K8" s="62"/>
      <c r="L8" s="62"/>
      <c r="M8" s="62"/>
      <c r="N8" s="62"/>
      <c r="O8" s="62"/>
      <c r="P8" s="63"/>
      <c r="Q8" s="34" t="s">
        <v>19</v>
      </c>
      <c r="R8" s="39" t="s">
        <v>18</v>
      </c>
    </row>
    <row r="9" spans="1:21" ht="14.1" customHeight="1" x14ac:dyDescent="0.2">
      <c r="A9" s="56"/>
      <c r="B9" s="23"/>
      <c r="C9" s="42" t="s">
        <v>21</v>
      </c>
      <c r="D9" s="43"/>
      <c r="E9" s="43"/>
      <c r="F9" s="43"/>
      <c r="G9" s="44"/>
      <c r="H9" s="45" t="s">
        <v>21</v>
      </c>
      <c r="I9" s="46"/>
      <c r="J9" s="46"/>
      <c r="K9" s="46"/>
      <c r="L9" s="46"/>
      <c r="M9" s="46"/>
      <c r="N9" s="46"/>
      <c r="O9" s="46"/>
      <c r="P9" s="47"/>
      <c r="Q9" s="24" t="s">
        <v>20</v>
      </c>
      <c r="R9" s="40"/>
    </row>
    <row r="10" spans="1:21" ht="14.1" customHeight="1" x14ac:dyDescent="0.2">
      <c r="A10" s="56"/>
      <c r="B10" s="25" t="s">
        <v>0</v>
      </c>
      <c r="C10" s="48" t="s">
        <v>23</v>
      </c>
      <c r="D10" s="49"/>
      <c r="E10" s="49"/>
      <c r="F10" s="49"/>
      <c r="G10" s="50"/>
      <c r="H10" s="48" t="s">
        <v>26</v>
      </c>
      <c r="I10" s="49"/>
      <c r="J10" s="49"/>
      <c r="K10" s="49"/>
      <c r="L10" s="49"/>
      <c r="M10" s="50"/>
      <c r="N10" s="33"/>
      <c r="O10" s="33" t="s">
        <v>27</v>
      </c>
      <c r="P10" s="33"/>
      <c r="Q10" s="26" t="s">
        <v>33</v>
      </c>
      <c r="R10" s="40"/>
    </row>
    <row r="11" spans="1:21" ht="14.1" customHeight="1" x14ac:dyDescent="0.2">
      <c r="A11" s="56"/>
      <c r="B11" s="23"/>
      <c r="C11" s="51" t="s">
        <v>1</v>
      </c>
      <c r="D11" s="48" t="s">
        <v>2</v>
      </c>
      <c r="E11" s="49"/>
      <c r="F11" s="49"/>
      <c r="G11" s="50"/>
      <c r="H11" s="51" t="s">
        <v>1</v>
      </c>
      <c r="I11" s="30" t="s">
        <v>3</v>
      </c>
      <c r="J11" s="48" t="s">
        <v>2</v>
      </c>
      <c r="K11" s="49"/>
      <c r="L11" s="49"/>
      <c r="M11" s="50"/>
      <c r="N11" s="30" t="s">
        <v>3</v>
      </c>
      <c r="O11" s="48" t="s">
        <v>30</v>
      </c>
      <c r="P11" s="50"/>
      <c r="Q11" s="53" t="s">
        <v>31</v>
      </c>
      <c r="R11" s="40"/>
    </row>
    <row r="12" spans="1:21" ht="14.1" customHeight="1" x14ac:dyDescent="0.2">
      <c r="A12" s="57"/>
      <c r="B12" s="27"/>
      <c r="C12" s="52"/>
      <c r="D12" s="26" t="s">
        <v>3</v>
      </c>
      <c r="E12" s="26" t="s">
        <v>4</v>
      </c>
      <c r="F12" s="26" t="s">
        <v>5</v>
      </c>
      <c r="G12" s="26" t="s">
        <v>6</v>
      </c>
      <c r="H12" s="52"/>
      <c r="I12" s="32" t="s">
        <v>29</v>
      </c>
      <c r="J12" s="26" t="s">
        <v>3</v>
      </c>
      <c r="K12" s="26" t="s">
        <v>4</v>
      </c>
      <c r="L12" s="26" t="s">
        <v>5</v>
      </c>
      <c r="M12" s="26" t="s">
        <v>6</v>
      </c>
      <c r="N12" s="32" t="s">
        <v>29</v>
      </c>
      <c r="O12" s="26" t="s">
        <v>3</v>
      </c>
      <c r="P12" s="26" t="s">
        <v>4</v>
      </c>
      <c r="Q12" s="54"/>
      <c r="R12" s="41"/>
    </row>
    <row r="13" spans="1:21" ht="6" customHeight="1" x14ac:dyDescent="0.2">
      <c r="A13" s="1"/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"/>
    </row>
    <row r="14" spans="1:21" ht="15" customHeight="1" x14ac:dyDescent="0.2">
      <c r="A14" s="1">
        <v>1</v>
      </c>
      <c r="B14" s="16" t="s">
        <v>22</v>
      </c>
      <c r="C14" s="64">
        <f t="shared" ref="C14:P14" si="0">SUM(C15,C16,C17,C18)</f>
        <v>-3211.6075642699998</v>
      </c>
      <c r="D14" s="65">
        <f t="shared" si="0"/>
        <v>-1029.57178862</v>
      </c>
      <c r="E14" s="65">
        <f t="shared" si="0"/>
        <v>-730.4793526200001</v>
      </c>
      <c r="F14" s="65">
        <f t="shared" si="0"/>
        <v>-915.74446177000004</v>
      </c>
      <c r="G14" s="65">
        <f t="shared" si="0"/>
        <v>-535.81196126000009</v>
      </c>
      <c r="H14" s="64">
        <f t="shared" si="0"/>
        <v>-3869.88180384</v>
      </c>
      <c r="I14" s="64">
        <f t="shared" si="0"/>
        <v>-1908.58572428</v>
      </c>
      <c r="J14" s="65">
        <f t="shared" si="0"/>
        <v>-887.41362670000012</v>
      </c>
      <c r="K14" s="65">
        <f t="shared" si="0"/>
        <v>-1021.1720975800001</v>
      </c>
      <c r="L14" s="65">
        <f t="shared" si="0"/>
        <v>-800.02632518999997</v>
      </c>
      <c r="M14" s="65">
        <f t="shared" si="0"/>
        <v>-1161.2697543700001</v>
      </c>
      <c r="N14" s="64">
        <f t="shared" si="0"/>
        <v>-1328.3822130600001</v>
      </c>
      <c r="O14" s="65">
        <f t="shared" si="0"/>
        <v>-504.04878872000006</v>
      </c>
      <c r="P14" s="65">
        <f t="shared" si="0"/>
        <v>-824.33342434000008</v>
      </c>
      <c r="Q14" s="65">
        <f>IF(I14=0,0, +N14/I14*100-100)</f>
        <v>-30.399656868379722</v>
      </c>
      <c r="R14" s="2">
        <v>1</v>
      </c>
      <c r="S14" s="19"/>
    </row>
    <row r="15" spans="1:21" ht="14.1" customHeight="1" x14ac:dyDescent="0.2">
      <c r="A15" s="1">
        <v>2</v>
      </c>
      <c r="B15" s="18" t="s">
        <v>12</v>
      </c>
      <c r="C15" s="66">
        <f t="shared" ref="C15:P18" si="1">SUM(C20,C25)</f>
        <v>-1333.4593888899999</v>
      </c>
      <c r="D15" s="28">
        <f t="shared" si="1"/>
        <v>-310.93294378000002</v>
      </c>
      <c r="E15" s="28">
        <f t="shared" si="1"/>
        <v>-407.29818650999999</v>
      </c>
      <c r="F15" s="28">
        <f t="shared" si="1"/>
        <v>-309.26318602999999</v>
      </c>
      <c r="G15" s="28">
        <f t="shared" si="1"/>
        <v>-305.96507257000002</v>
      </c>
      <c r="H15" s="66">
        <f t="shared" si="1"/>
        <v>-1561.1203592899999</v>
      </c>
      <c r="I15" s="66">
        <f t="shared" si="1"/>
        <v>-750.87877594999998</v>
      </c>
      <c r="J15" s="28">
        <f t="shared" si="1"/>
        <v>-344.31850165000003</v>
      </c>
      <c r="K15" s="28">
        <f t="shared" si="1"/>
        <v>-406.5602743</v>
      </c>
      <c r="L15" s="28">
        <f t="shared" si="1"/>
        <v>-409.83465889000001</v>
      </c>
      <c r="M15" s="28">
        <f t="shared" si="1"/>
        <v>-400.40692445000002</v>
      </c>
      <c r="N15" s="66">
        <f t="shared" si="1"/>
        <v>-717.31597999000007</v>
      </c>
      <c r="O15" s="28">
        <f t="shared" si="1"/>
        <v>-317.32672061</v>
      </c>
      <c r="P15" s="28">
        <f t="shared" si="1"/>
        <v>-399.98925938000002</v>
      </c>
      <c r="Q15" s="28">
        <f>IF(I15=0,0, +N15/I15*100-100)</f>
        <v>-4.4698021884473746</v>
      </c>
      <c r="R15" s="2">
        <v>2</v>
      </c>
      <c r="S15" s="19"/>
    </row>
    <row r="16" spans="1:21" ht="14.1" customHeight="1" x14ac:dyDescent="0.2">
      <c r="A16" s="1">
        <v>3</v>
      </c>
      <c r="B16" s="18" t="s">
        <v>13</v>
      </c>
      <c r="C16" s="66">
        <f t="shared" si="1"/>
        <v>-468.40241789000004</v>
      </c>
      <c r="D16" s="28">
        <f t="shared" si="1"/>
        <v>-228.45233495000002</v>
      </c>
      <c r="E16" s="28">
        <f t="shared" si="1"/>
        <v>-96.413605989999994</v>
      </c>
      <c r="F16" s="28">
        <f t="shared" si="1"/>
        <v>-74.681223920000008</v>
      </c>
      <c r="G16" s="28">
        <f t="shared" si="1"/>
        <v>-68.85525303</v>
      </c>
      <c r="H16" s="66">
        <f t="shared" si="1"/>
        <v>-319.21039437000013</v>
      </c>
      <c r="I16" s="66">
        <f t="shared" si="1"/>
        <v>-152.81696409000006</v>
      </c>
      <c r="J16" s="28">
        <f t="shared" si="1"/>
        <v>-72.946626699999996</v>
      </c>
      <c r="K16" s="28">
        <f t="shared" si="1"/>
        <v>-79.870337390000032</v>
      </c>
      <c r="L16" s="28">
        <f t="shared" si="1"/>
        <v>-92.196541359999998</v>
      </c>
      <c r="M16" s="28">
        <f t="shared" si="1"/>
        <v>-74.196888919999992</v>
      </c>
      <c r="N16" s="66">
        <f t="shared" si="1"/>
        <v>-173.40583994999997</v>
      </c>
      <c r="O16" s="28">
        <f t="shared" si="1"/>
        <v>-80.0536271</v>
      </c>
      <c r="P16" s="28">
        <f t="shared" si="1"/>
        <v>-93.352212850000001</v>
      </c>
      <c r="Q16" s="28">
        <f t="shared" ref="Q16:Q18" si="2">IF(I16=0,0, +N16/I16*100-100)</f>
        <v>13.472899414409454</v>
      </c>
      <c r="R16" s="2">
        <v>3</v>
      </c>
      <c r="S16" s="19"/>
    </row>
    <row r="17" spans="1:19" ht="14.1" customHeight="1" x14ac:dyDescent="0.2">
      <c r="A17" s="1">
        <v>4</v>
      </c>
      <c r="B17" s="18" t="s">
        <v>14</v>
      </c>
      <c r="C17" s="66">
        <f t="shared" si="1"/>
        <v>-173.8732354</v>
      </c>
      <c r="D17" s="28">
        <f t="shared" si="1"/>
        <v>-62.32947592</v>
      </c>
      <c r="E17" s="28">
        <f t="shared" si="1"/>
        <v>-60.230285359999996</v>
      </c>
      <c r="F17" s="28">
        <f t="shared" si="1"/>
        <v>-85.619816040000003</v>
      </c>
      <c r="G17" s="28">
        <f t="shared" si="1"/>
        <v>34.306341919999994</v>
      </c>
      <c r="H17" s="66">
        <f t="shared" si="1"/>
        <v>-464.86919288000001</v>
      </c>
      <c r="I17" s="66">
        <f t="shared" si="1"/>
        <v>-225.74498318999997</v>
      </c>
      <c r="J17" s="28">
        <f t="shared" si="1"/>
        <v>-88.003934349999994</v>
      </c>
      <c r="K17" s="28">
        <f t="shared" si="1"/>
        <v>-137.74104883999999</v>
      </c>
      <c r="L17" s="28">
        <f t="shared" si="1"/>
        <v>-154.69977976999999</v>
      </c>
      <c r="M17" s="28">
        <f t="shared" si="1"/>
        <v>-84.424429919999994</v>
      </c>
      <c r="N17" s="66">
        <f t="shared" si="1"/>
        <v>-144.23031638</v>
      </c>
      <c r="O17" s="28">
        <f t="shared" si="1"/>
        <v>-45.20501694</v>
      </c>
      <c r="P17" s="28">
        <f t="shared" si="1"/>
        <v>-99.025299439999998</v>
      </c>
      <c r="Q17" s="28">
        <f t="shared" si="2"/>
        <v>-36.109181988506265</v>
      </c>
      <c r="R17" s="2">
        <v>4</v>
      </c>
      <c r="S17" s="19"/>
    </row>
    <row r="18" spans="1:19" ht="14.1" customHeight="1" x14ac:dyDescent="0.2">
      <c r="A18" s="1">
        <v>5</v>
      </c>
      <c r="B18" s="18" t="s">
        <v>15</v>
      </c>
      <c r="C18" s="66">
        <f t="shared" si="1"/>
        <v>-1235.8725220900001</v>
      </c>
      <c r="D18" s="28">
        <f t="shared" si="1"/>
        <v>-427.85703396999997</v>
      </c>
      <c r="E18" s="28">
        <f t="shared" si="1"/>
        <v>-166.53727476</v>
      </c>
      <c r="F18" s="28">
        <f t="shared" si="1"/>
        <v>-446.18023577999998</v>
      </c>
      <c r="G18" s="28">
        <f t="shared" si="1"/>
        <v>-195.29797758000001</v>
      </c>
      <c r="H18" s="66">
        <f t="shared" si="1"/>
        <v>-1524.6818573</v>
      </c>
      <c r="I18" s="66">
        <f t="shared" si="1"/>
        <v>-779.14500105000002</v>
      </c>
      <c r="J18" s="28">
        <f t="shared" si="1"/>
        <v>-382.144564</v>
      </c>
      <c r="K18" s="28">
        <f t="shared" si="1"/>
        <v>-397.00043705000002</v>
      </c>
      <c r="L18" s="28">
        <f t="shared" si="1"/>
        <v>-143.29534516999999</v>
      </c>
      <c r="M18" s="28">
        <f t="shared" si="1"/>
        <v>-602.24151108000001</v>
      </c>
      <c r="N18" s="66">
        <f t="shared" si="1"/>
        <v>-293.43007674</v>
      </c>
      <c r="O18" s="28">
        <f t="shared" si="1"/>
        <v>-61.463424070000002</v>
      </c>
      <c r="P18" s="28">
        <f t="shared" si="1"/>
        <v>-231.96665267</v>
      </c>
      <c r="Q18" s="28">
        <f t="shared" si="2"/>
        <v>-62.339477716655502</v>
      </c>
      <c r="R18" s="2">
        <v>5</v>
      </c>
      <c r="S18" s="19"/>
    </row>
    <row r="19" spans="1:19" ht="15" customHeight="1" x14ac:dyDescent="0.2">
      <c r="A19" s="1">
        <v>6</v>
      </c>
      <c r="B19" s="15" t="s">
        <v>16</v>
      </c>
      <c r="C19" s="64">
        <f t="shared" ref="C19:P19" si="3">SUM(C20,C21,C22,C23)</f>
        <v>-1949.4656103999998</v>
      </c>
      <c r="D19" s="65">
        <f t="shared" si="3"/>
        <v>-202.31810050000001</v>
      </c>
      <c r="E19" s="65">
        <f t="shared" si="3"/>
        <v>-458.80309122000006</v>
      </c>
      <c r="F19" s="65">
        <f t="shared" si="3"/>
        <v>-233.62765514999998</v>
      </c>
      <c r="G19" s="65">
        <f t="shared" si="3"/>
        <v>-1054.71676353</v>
      </c>
      <c r="H19" s="64">
        <f t="shared" si="3"/>
        <v>-2875.64112295</v>
      </c>
      <c r="I19" s="64">
        <f t="shared" si="3"/>
        <v>-2240.6364577700001</v>
      </c>
      <c r="J19" s="65">
        <f t="shared" si="3"/>
        <v>-223.15630293999999</v>
      </c>
      <c r="K19" s="65">
        <f t="shared" si="3"/>
        <v>-2017.4801548299999</v>
      </c>
      <c r="L19" s="65">
        <f t="shared" si="3"/>
        <v>-256.43799278</v>
      </c>
      <c r="M19" s="65">
        <f t="shared" si="3"/>
        <v>-378.56667240000002</v>
      </c>
      <c r="N19" s="64">
        <f t="shared" si="3"/>
        <v>-749.90300200000001</v>
      </c>
      <c r="O19" s="65">
        <f t="shared" si="3"/>
        <v>-462.29640060000003</v>
      </c>
      <c r="P19" s="65">
        <f t="shared" si="3"/>
        <v>-287.60660140000005</v>
      </c>
      <c r="Q19" s="65">
        <f>IF(I19=0,0, +N19/I19*100-100)</f>
        <v>-66.531696857849795</v>
      </c>
      <c r="R19" s="2">
        <v>6</v>
      </c>
      <c r="S19" s="19"/>
    </row>
    <row r="20" spans="1:19" ht="12.95" customHeight="1" x14ac:dyDescent="0.2">
      <c r="A20" s="1">
        <v>7</v>
      </c>
      <c r="B20" s="17" t="s">
        <v>12</v>
      </c>
      <c r="C20" s="66">
        <f>SUM(D20,E20,F20,G20)</f>
        <v>-686.22769788999994</v>
      </c>
      <c r="D20" s="28">
        <v>-134.45558815000001</v>
      </c>
      <c r="E20" s="28">
        <v>-175.83111129</v>
      </c>
      <c r="F20" s="28">
        <v>-0.19246874999999999</v>
      </c>
      <c r="G20" s="28">
        <v>-375.74852970000001</v>
      </c>
      <c r="H20" s="66">
        <f>SUM(J20,K20,L20,M20)</f>
        <v>-605.38153492999993</v>
      </c>
      <c r="I20" s="66">
        <f>SUM(J20,K20)</f>
        <v>-253.13007808999998</v>
      </c>
      <c r="J20" s="29">
        <v>-28.435911990000001</v>
      </c>
      <c r="K20" s="29">
        <v>-224.69416609999999</v>
      </c>
      <c r="L20" s="29">
        <v>-191.55602225999999</v>
      </c>
      <c r="M20" s="29">
        <v>-160.69543458000001</v>
      </c>
      <c r="N20" s="66">
        <f>SUM(O20,P20)</f>
        <v>-576.04375933000006</v>
      </c>
      <c r="O20" s="29">
        <v>-384.44459659</v>
      </c>
      <c r="P20" s="29">
        <v>-191.59916274</v>
      </c>
      <c r="Q20" s="28">
        <f t="shared" ref="Q20:Q23" si="4">IF(I20=0,0, +N20/I20*100-100)</f>
        <v>127.56827781058428</v>
      </c>
      <c r="R20" s="2">
        <v>7</v>
      </c>
      <c r="S20" s="19"/>
    </row>
    <row r="21" spans="1:19" ht="12.95" customHeight="1" x14ac:dyDescent="0.2">
      <c r="A21" s="1">
        <v>8</v>
      </c>
      <c r="B21" s="17" t="s">
        <v>13</v>
      </c>
      <c r="C21" s="66">
        <f>SUM(D21,E21,F21,G21)</f>
        <v>-482.62848580000002</v>
      </c>
      <c r="D21" s="28">
        <v>-33.910555350000003</v>
      </c>
      <c r="E21" s="28">
        <v>-100.96222193</v>
      </c>
      <c r="F21" s="28">
        <v>-231.8651864</v>
      </c>
      <c r="G21" s="28">
        <v>-115.89052212</v>
      </c>
      <c r="H21" s="66">
        <f>SUM(J21,K21,L21,M21)</f>
        <v>-1864.11176402</v>
      </c>
      <c r="I21" s="66">
        <f t="shared" ref="I21:I23" si="5">SUM(J21,K21)</f>
        <v>-1802.34278718</v>
      </c>
      <c r="J21" s="29">
        <v>-159.2112147</v>
      </c>
      <c r="K21" s="29">
        <v>-1643.1315724799999</v>
      </c>
      <c r="L21" s="29">
        <v>-16.946573269999998</v>
      </c>
      <c r="M21" s="29">
        <v>-44.822403569999999</v>
      </c>
      <c r="N21" s="66">
        <f t="shared" ref="N21:N23" si="6">SUM(O21,P21)</f>
        <v>-97.05297010999999</v>
      </c>
      <c r="O21" s="29">
        <v>-62.055961699999997</v>
      </c>
      <c r="P21" s="29">
        <v>-34.997008409999999</v>
      </c>
      <c r="Q21" s="28">
        <f t="shared" si="4"/>
        <v>-94.615176935245927</v>
      </c>
      <c r="R21" s="2">
        <v>8</v>
      </c>
      <c r="S21" s="19"/>
    </row>
    <row r="22" spans="1:19" ht="12.95" customHeight="1" x14ac:dyDescent="0.2">
      <c r="A22" s="1">
        <v>9</v>
      </c>
      <c r="B22" s="17" t="s">
        <v>14</v>
      </c>
      <c r="C22" s="66">
        <f>SUM(D22,E22,F22,G22)</f>
        <v>-122.11510799999999</v>
      </c>
      <c r="D22" s="28">
        <v>-1.3518319999999999</v>
      </c>
      <c r="E22" s="28">
        <v>-4.2107489999999999</v>
      </c>
      <c r="F22" s="28">
        <v>0</v>
      </c>
      <c r="G22" s="28">
        <v>-116.552527</v>
      </c>
      <c r="H22" s="66">
        <f>SUM(J22,K22,L22,M22)</f>
        <v>-129.83371699999998</v>
      </c>
      <c r="I22" s="66">
        <f t="shared" si="5"/>
        <v>-66.863592499999996</v>
      </c>
      <c r="J22" s="29">
        <v>-33.094176249999997</v>
      </c>
      <c r="K22" s="29">
        <v>-33.769416249999999</v>
      </c>
      <c r="L22" s="29">
        <v>-29.985062249999999</v>
      </c>
      <c r="M22" s="29">
        <v>-32.985062249999999</v>
      </c>
      <c r="N22" s="66">
        <f t="shared" si="6"/>
        <v>-36.898157060000003</v>
      </c>
      <c r="O22" s="29">
        <v>-4.4397278099999999</v>
      </c>
      <c r="P22" s="29">
        <v>-32.458429250000002</v>
      </c>
      <c r="Q22" s="28">
        <f t="shared" si="4"/>
        <v>-44.815772410075027</v>
      </c>
      <c r="R22" s="2">
        <v>9</v>
      </c>
      <c r="S22" s="19"/>
    </row>
    <row r="23" spans="1:19" ht="12.95" customHeight="1" x14ac:dyDescent="0.2">
      <c r="A23" s="1">
        <v>10</v>
      </c>
      <c r="B23" s="17" t="s">
        <v>15</v>
      </c>
      <c r="C23" s="66">
        <f>SUM(D23,E23,F23,G23)</f>
        <v>-658.49431871000002</v>
      </c>
      <c r="D23" s="28">
        <v>-32.600124999999998</v>
      </c>
      <c r="E23" s="28">
        <v>-177.79900900000001</v>
      </c>
      <c r="F23" s="28">
        <v>-1.57</v>
      </c>
      <c r="G23" s="28">
        <v>-446.52518471000002</v>
      </c>
      <c r="H23" s="66">
        <f>SUM(J23,K23,L23,M23)</f>
        <v>-276.31410700000004</v>
      </c>
      <c r="I23" s="66">
        <f t="shared" si="5"/>
        <v>-118.30000000000001</v>
      </c>
      <c r="J23" s="29">
        <v>-2.415</v>
      </c>
      <c r="K23" s="29">
        <v>-115.88500000000001</v>
      </c>
      <c r="L23" s="29">
        <v>-17.950334999999999</v>
      </c>
      <c r="M23" s="29">
        <v>-140.063772</v>
      </c>
      <c r="N23" s="66">
        <f t="shared" si="6"/>
        <v>-39.908115500000001</v>
      </c>
      <c r="O23" s="29">
        <v>-11.3561145</v>
      </c>
      <c r="P23" s="29">
        <v>-28.552001000000001</v>
      </c>
      <c r="Q23" s="28">
        <f t="shared" si="4"/>
        <v>-66.265329247675396</v>
      </c>
      <c r="R23" s="2">
        <v>10</v>
      </c>
      <c r="S23" s="19"/>
    </row>
    <row r="24" spans="1:19" ht="15" customHeight="1" x14ac:dyDescent="0.2">
      <c r="A24" s="1">
        <v>11</v>
      </c>
      <c r="B24" s="15" t="s">
        <v>17</v>
      </c>
      <c r="C24" s="64">
        <f t="shared" ref="C24:P24" si="7">SUM(C25,C26,C27,C28)</f>
        <v>-1262.14195387</v>
      </c>
      <c r="D24" s="65">
        <f t="shared" si="7"/>
        <v>-827.25368811999999</v>
      </c>
      <c r="E24" s="65">
        <f t="shared" si="7"/>
        <v>-271.67626139999999</v>
      </c>
      <c r="F24" s="65">
        <f t="shared" si="7"/>
        <v>-682.11680662000003</v>
      </c>
      <c r="G24" s="65">
        <f t="shared" si="7"/>
        <v>518.90480227</v>
      </c>
      <c r="H24" s="64">
        <f t="shared" si="7"/>
        <v>-994.24068089000025</v>
      </c>
      <c r="I24" s="64">
        <f t="shared" si="7"/>
        <v>332.05073348999986</v>
      </c>
      <c r="J24" s="65">
        <f t="shared" si="7"/>
        <v>-664.25732375999996</v>
      </c>
      <c r="K24" s="65">
        <f t="shared" si="7"/>
        <v>996.30805724999982</v>
      </c>
      <c r="L24" s="65">
        <f t="shared" si="7"/>
        <v>-543.58833241000002</v>
      </c>
      <c r="M24" s="65">
        <f t="shared" si="7"/>
        <v>-782.70308197000008</v>
      </c>
      <c r="N24" s="64">
        <f t="shared" si="7"/>
        <v>-578.47921106000001</v>
      </c>
      <c r="O24" s="65">
        <f t="shared" si="7"/>
        <v>-41.752388120000006</v>
      </c>
      <c r="P24" s="65">
        <f t="shared" si="7"/>
        <v>-536.72682294000003</v>
      </c>
      <c r="Q24" s="65">
        <f>IF(I24=0,0, +N24/I24*100-100)</f>
        <v>-274.21410426651619</v>
      </c>
      <c r="R24" s="2">
        <v>11</v>
      </c>
      <c r="S24" s="19"/>
    </row>
    <row r="25" spans="1:19" ht="12.95" customHeight="1" x14ac:dyDescent="0.2">
      <c r="A25" s="1">
        <v>12</v>
      </c>
      <c r="B25" s="17" t="s">
        <v>12</v>
      </c>
      <c r="C25" s="66">
        <f>SUM(D25,E25,F25,G25)</f>
        <v>-647.23169099999996</v>
      </c>
      <c r="D25" s="28">
        <v>-176.47735563000001</v>
      </c>
      <c r="E25" s="28">
        <v>-231.46707522</v>
      </c>
      <c r="F25" s="28">
        <v>-309.07071728</v>
      </c>
      <c r="G25" s="28">
        <v>69.783457130000002</v>
      </c>
      <c r="H25" s="66">
        <f>SUM(J25,K25,L25,M25)</f>
        <v>-955.73882435999997</v>
      </c>
      <c r="I25" s="66">
        <f t="shared" ref="I25:I28" si="8">SUM(J25,K25)</f>
        <v>-497.74869785999999</v>
      </c>
      <c r="J25" s="29">
        <v>-315.88258966000001</v>
      </c>
      <c r="K25" s="29">
        <v>-181.86610820000001</v>
      </c>
      <c r="L25" s="29">
        <v>-218.27863662999999</v>
      </c>
      <c r="M25" s="29">
        <v>-239.71148987000001</v>
      </c>
      <c r="N25" s="66">
        <f t="shared" ref="N25:N28" si="9">SUM(O25,P25)</f>
        <v>-141.27222066000002</v>
      </c>
      <c r="O25" s="29">
        <v>67.117875979999994</v>
      </c>
      <c r="P25" s="29">
        <v>-208.39009664</v>
      </c>
      <c r="Q25" s="28">
        <f t="shared" ref="Q25:Q28" si="10">IF(I25=0,0, +N25/I25*100-100)</f>
        <v>-71.617761881170168</v>
      </c>
      <c r="R25" s="2">
        <v>12</v>
      </c>
      <c r="S25" s="19"/>
    </row>
    <row r="26" spans="1:19" ht="12.95" customHeight="1" x14ac:dyDescent="0.2">
      <c r="A26" s="1">
        <v>13</v>
      </c>
      <c r="B26" s="17" t="s">
        <v>13</v>
      </c>
      <c r="C26" s="66">
        <f>SUM(D26,E26,F26,G26)</f>
        <v>14.226067909999969</v>
      </c>
      <c r="D26" s="28">
        <v>-194.54177960000001</v>
      </c>
      <c r="E26" s="28">
        <v>4.5486159400000004</v>
      </c>
      <c r="F26" s="28">
        <v>157.18396247999999</v>
      </c>
      <c r="G26" s="28">
        <v>47.03526909</v>
      </c>
      <c r="H26" s="66">
        <f>SUM(J26,K26,L26,M26)</f>
        <v>1544.9013696499999</v>
      </c>
      <c r="I26" s="66">
        <f t="shared" si="8"/>
        <v>1649.5258230899999</v>
      </c>
      <c r="J26" s="29">
        <v>86.264588000000003</v>
      </c>
      <c r="K26" s="29">
        <v>1563.2612350899999</v>
      </c>
      <c r="L26" s="29">
        <v>-75.249968089999996</v>
      </c>
      <c r="M26" s="29">
        <v>-29.37448535</v>
      </c>
      <c r="N26" s="66">
        <f t="shared" si="9"/>
        <v>-76.352869839999997</v>
      </c>
      <c r="O26" s="29">
        <v>-17.997665399999999</v>
      </c>
      <c r="P26" s="29">
        <v>-58.355204440000001</v>
      </c>
      <c r="Q26" s="28">
        <f t="shared" si="10"/>
        <v>-104.62877687461544</v>
      </c>
      <c r="R26" s="2">
        <v>13</v>
      </c>
      <c r="S26" s="19"/>
    </row>
    <row r="27" spans="1:19" ht="12.95" customHeight="1" x14ac:dyDescent="0.2">
      <c r="A27" s="1">
        <v>14</v>
      </c>
      <c r="B27" s="17" t="s">
        <v>14</v>
      </c>
      <c r="C27" s="66">
        <f>SUM(D27,E27,F27,G27)</f>
        <v>-51.758127400000006</v>
      </c>
      <c r="D27" s="28">
        <v>-60.977643919999998</v>
      </c>
      <c r="E27" s="28">
        <v>-56.019536359999996</v>
      </c>
      <c r="F27" s="28">
        <v>-85.619816040000003</v>
      </c>
      <c r="G27" s="28">
        <v>150.85886891999999</v>
      </c>
      <c r="H27" s="66">
        <f>SUM(J27,K27,L27,M27)</f>
        <v>-335.03547588000004</v>
      </c>
      <c r="I27" s="66">
        <f t="shared" si="8"/>
        <v>-158.88139068999999</v>
      </c>
      <c r="J27" s="29">
        <v>-54.909758099999998</v>
      </c>
      <c r="K27" s="29">
        <v>-103.97163259</v>
      </c>
      <c r="L27" s="29">
        <v>-124.71471751999999</v>
      </c>
      <c r="M27" s="29">
        <v>-51.439367670000003</v>
      </c>
      <c r="N27" s="66">
        <f t="shared" si="9"/>
        <v>-107.33215932</v>
      </c>
      <c r="O27" s="29">
        <v>-40.765289129999999</v>
      </c>
      <c r="P27" s="29">
        <v>-66.566870190000003</v>
      </c>
      <c r="Q27" s="28">
        <f t="shared" si="10"/>
        <v>-32.445103322754647</v>
      </c>
      <c r="R27" s="2">
        <v>14</v>
      </c>
      <c r="S27" s="19"/>
    </row>
    <row r="28" spans="1:19" ht="12.95" customHeight="1" x14ac:dyDescent="0.2">
      <c r="A28" s="1">
        <v>15</v>
      </c>
      <c r="B28" s="17" t="s">
        <v>15</v>
      </c>
      <c r="C28" s="66">
        <f>SUM(D28,E28,F28,G28)</f>
        <v>-577.37820337999995</v>
      </c>
      <c r="D28" s="28">
        <v>-395.25690896999998</v>
      </c>
      <c r="E28" s="28">
        <v>11.261734239999999</v>
      </c>
      <c r="F28" s="28">
        <v>-444.61023577999998</v>
      </c>
      <c r="G28" s="28">
        <v>251.22720713000001</v>
      </c>
      <c r="H28" s="66">
        <f>SUM(J28,K28,L28,M28)</f>
        <v>-1248.3677503000001</v>
      </c>
      <c r="I28" s="66">
        <f t="shared" si="8"/>
        <v>-660.84500105000006</v>
      </c>
      <c r="J28" s="29">
        <v>-379.72956399999998</v>
      </c>
      <c r="K28" s="29">
        <v>-281.11543705000003</v>
      </c>
      <c r="L28" s="29">
        <v>-125.34501016999999</v>
      </c>
      <c r="M28" s="29">
        <v>-462.17773907999998</v>
      </c>
      <c r="N28" s="66">
        <f t="shared" si="9"/>
        <v>-253.52196124</v>
      </c>
      <c r="O28" s="29">
        <v>-50.107309569999998</v>
      </c>
      <c r="P28" s="29">
        <v>-203.41465167000001</v>
      </c>
      <c r="Q28" s="28">
        <f t="shared" si="10"/>
        <v>-61.63669834269983</v>
      </c>
      <c r="R28" s="2">
        <v>15</v>
      </c>
      <c r="S28" s="19"/>
    </row>
    <row r="29" spans="1:19" ht="6" customHeight="1" x14ac:dyDescent="0.2">
      <c r="A29" s="3"/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4"/>
    </row>
    <row r="30" spans="1:19" ht="6" customHeight="1" x14ac:dyDescent="0.2">
      <c r="B30" s="13"/>
    </row>
    <row r="31" spans="1:19" ht="12.75" customHeight="1" x14ac:dyDescent="0.2">
      <c r="A31" s="14" t="s">
        <v>25</v>
      </c>
    </row>
    <row r="32" spans="1:19" ht="12.75" customHeight="1" x14ac:dyDescent="0.2">
      <c r="A32" s="31" t="s">
        <v>32</v>
      </c>
    </row>
    <row r="33" spans="1:1" ht="12.75" customHeight="1" x14ac:dyDescent="0.2">
      <c r="A33" s="5" t="s">
        <v>7</v>
      </c>
    </row>
    <row r="34" spans="1:1" ht="12.75" customHeight="1" x14ac:dyDescent="0.2">
      <c r="A34" s="5" t="s">
        <v>8</v>
      </c>
    </row>
  </sheetData>
  <mergeCells count="20">
    <mergeCell ref="A8:A12"/>
    <mergeCell ref="C8:G8"/>
    <mergeCell ref="H8:P8"/>
    <mergeCell ref="R8:R12"/>
    <mergeCell ref="C9:G9"/>
    <mergeCell ref="H9:P9"/>
    <mergeCell ref="C10:G10"/>
    <mergeCell ref="H10:M10"/>
    <mergeCell ref="C11:C12"/>
    <mergeCell ref="D11:G11"/>
    <mergeCell ref="H11:H12"/>
    <mergeCell ref="J11:M11"/>
    <mergeCell ref="O11:P11"/>
    <mergeCell ref="Q11:Q12"/>
    <mergeCell ref="A1:G1"/>
    <mergeCell ref="H1:R1"/>
    <mergeCell ref="A2:G2"/>
    <mergeCell ref="H2:R2"/>
    <mergeCell ref="A3:G3"/>
    <mergeCell ref="H3:R3"/>
  </mergeCells>
  <printOptions horizontalCentered="1"/>
  <pageMargins left="0.74803149606299213" right="0.74803149606299213" top="0.98425196850393704" bottom="0.98425196850393704" header="0.31496062992125984" footer="0.31496062992125984"/>
  <pageSetup scale="8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5 Renta</vt:lpstr>
      <vt:lpstr>'Cuadro 5 Renta'!Área_de_impresión</vt:lpstr>
      <vt:lpstr>'Cuadro 5 Renta'!Títulos_a_imprimir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Dalys Liao de Pardo</dc:creator>
  <cp:lastModifiedBy>Dalys Liao de Pardo</cp:lastModifiedBy>
  <cp:lastPrinted>2026-08-24T13:10:14Z</cp:lastPrinted>
  <dcterms:created xsi:type="dcterms:W3CDTF">2018-11-21T20:09:16Z</dcterms:created>
  <dcterms:modified xsi:type="dcterms:W3CDTF">2026-09-24T22:25:16Z</dcterms:modified>
</cp:coreProperties>
</file>